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طلح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D165" i="1" s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<sst xmlns="http://schemas.openxmlformats.org/spreadsheetml/2006/main" count="554" uniqueCount="447">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</sst>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702D68CC-26DB-4B27-A90E-EDAA74A478AC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جمعية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التنمية: جمعية التنمية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847027.19</a:t>
          </a:r>
          <a:r>
            <a:rPr lang="ar-SA"/>
            <a:t>  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25 / 9 / 1443 هـ      ترخيص رقم 4348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M10" sqref="M10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847027.19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D12" sqref="D1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48340.88</v>
      </c>
      <c r="E5" s="223">
        <f>E6</f>
        <v>3340.88</v>
      </c>
      <c r="F5" s="224">
        <f>F210</f>
        <v>45000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3340.88</v>
      </c>
      <c r="E6" s="226">
        <f>E7+E38+E134+E190</f>
        <v>3340.88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2000</v>
      </c>
      <c r="E7" s="226">
        <f>E8+E17</f>
        <v>2000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2000</v>
      </c>
      <c r="E8" s="226">
        <f>SUM(E9:E16)</f>
        <v>2000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2000</v>
      </c>
      <c r="E9" s="226">
        <v>2000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1340.88</v>
      </c>
      <c r="E134" s="226">
        <f>SUM(E135,E137,E144,E150,E155,E157,E159,E161,E163,E165,E167,E169,E171,E183)</f>
        <v>1340.88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213.38</v>
      </c>
      <c r="E165" s="226">
        <f>E166</f>
        <v>213.38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213.38</v>
      </c>
      <c r="E166" s="226">
        <v>213.38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45000</v>
      </c>
      <c r="E210" s="228"/>
      <c r="F210" s="227">
        <f>SUM(F211,F249)</f>
        <v>45000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45000</v>
      </c>
      <c r="E211" s="232"/>
      <c r="F211" s="227">
        <f>SUM(F212,F214,F223,F232,F238)</f>
        <v>45000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45000</v>
      </c>
      <c r="E238" s="232"/>
      <c r="F238" s="227">
        <f>SUM(F239:F248)</f>
        <v>45000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6000</v>
      </c>
      <c r="E240" s="232"/>
      <c r="F240" s="227">
        <v>6000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29000</v>
      </c>
      <c r="E244" s="232"/>
      <c r="F244" s="227">
        <v>29000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10000</v>
      </c>
      <c r="E245" s="232"/>
      <c r="F245" s="227">
        <v>10000</v>
      </c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48340.88</v>
      </c>
      <c r="E293" s="243">
        <f>E5</f>
        <v>3340.88</v>
      </c>
      <c r="F293" s="243">
        <f>F210</f>
        <v>45000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7" sqref="D7"/>
    </sheetView>
  </sheetViews>
  <sheetFormatPr defaultRowHeight="14.25"/>
  <cols>
    <col min="3" max="3" width="44.375" customWidth="1"/>
    <col min="4" max="5" width="9.875" bestFit="1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353126.83</v>
      </c>
      <c r="E7" s="295">
        <v>400126.83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353126.83</v>
      </c>
      <c r="E15" s="161">
        <f>SUM(E7:E14)</f>
        <v>400126.83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95790</v>
      </c>
      <c r="E17" s="211">
        <v>95790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442946</v>
      </c>
      <c r="E20" s="211">
        <v>442946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538736</v>
      </c>
      <c r="E22" s="161">
        <f>SUM(E17:E21)</f>
        <v>538736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891862.83000000007</v>
      </c>
      <c r="E33" s="166">
        <f>E15+E22+E31</f>
        <v>938862.83000000007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0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96">
        <v>4725</v>
      </c>
      <c r="F10" s="296">
        <v>4725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4725</v>
      </c>
      <c r="F13" s="161">
        <f>SUM(F7:F12)</f>
        <v>4725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40110.639999999992</v>
      </c>
      <c r="F19" s="211">
        <v>38769.759999999995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40110.639999999992</v>
      </c>
      <c r="F22" s="161">
        <f>SUM(F15:F21)</f>
        <v>38769.759999999995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236390</v>
      </c>
      <c r="F25" s="204">
        <v>281390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610637.18999999994</v>
      </c>
      <c r="F26" s="204">
        <v>613978.06999999995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847027.19</v>
      </c>
      <c r="F28" s="164">
        <f>SUM(F25:F27)</f>
        <v>895368.07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891862.83</v>
      </c>
      <c r="F30" s="166">
        <f>F13+F22+F28</f>
        <v>938862.83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45000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-45000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6000</v>
      </c>
      <c r="E34" s="117"/>
      <c r="F34" s="124">
        <v>31105002</v>
      </c>
      <c r="G34" s="125" t="s">
        <v>146</v>
      </c>
      <c r="H34" s="175"/>
      <c r="J34" s="140">
        <f t="shared" si="0"/>
        <v>-6000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29000</v>
      </c>
      <c r="E38" s="117"/>
      <c r="F38" s="124">
        <v>31105006</v>
      </c>
      <c r="G38" s="125" t="s">
        <v>154</v>
      </c>
      <c r="H38" s="175"/>
      <c r="J38" s="140">
        <f t="shared" si="0"/>
        <v>-29000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10000</v>
      </c>
      <c r="E39" s="117"/>
      <c r="F39" s="124">
        <v>31105007</v>
      </c>
      <c r="G39" s="125" t="s">
        <v>156</v>
      </c>
      <c r="H39" s="175"/>
      <c r="J39" s="140">
        <f t="shared" si="0"/>
        <v>-10000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45000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-45000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281390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236390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2023-03-14T02:51:49Z</dcterms:modified>
</cp:coreProperties>
</file>